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<sst xmlns="http://schemas.openxmlformats.org/spreadsheetml/2006/main" count="59" uniqueCount="45">
  <si>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Beschikbare formatie 2005</t>
  </si>
  <si>
    <t>uren</t>
  </si>
  <si>
    <t>fte</t>
  </si>
  <si>
    <t>totaal</t>
  </si>
  <si>
    <t>improductief</t>
  </si>
  <si>
    <t>indirect</t>
  </si>
  <si>
    <t>direct</t>
  </si>
  <si>
    <t>productief</t>
  </si>
  <si>
    <t>Coördinator financiën</t>
  </si>
  <si>
    <t>Financieel consulent</t>
  </si>
  <si>
    <t>Financieel medewerker</t>
  </si>
  <si>
    <t>Medewerker I &amp; A</t>
  </si>
  <si>
    <t>Coördinator Az</t>
  </si>
  <si>
    <t>Administratief medewerker</t>
  </si>
  <si>
    <t>Coördinator archief</t>
  </si>
  <si>
    <t>Totaal</t>
  </si>
  <si>
    <t>Direct productieve uren</t>
  </si>
  <si>
    <t>FIN</t>
  </si>
  <si>
    <t>AZ</t>
  </si>
  <si>
    <t>I&amp;A</t>
  </si>
  <si>
    <t>dir.prod.</t>
  </si>
  <si>
    <t>Coördinator</t>
  </si>
  <si>
    <t>Beleidsmedewerker</t>
  </si>
  <si>
    <t>tot.dir.prod.uren</t>
  </si>
  <si>
    <t>Verdeling over:</t>
  </si>
  <si>
    <t>salariskosten</t>
  </si>
  <si>
    <t>overige</t>
  </si>
  <si>
    <t>overhead</t>
  </si>
  <si>
    <t>op basis</t>
  </si>
  <si>
    <t>medewerker</t>
  </si>
  <si>
    <t>pers.kosten</t>
  </si>
  <si>
    <t>van fte's</t>
  </si>
  <si>
    <t>producten:</t>
  </si>
  <si>
    <t>Bestuurskosten</t>
  </si>
  <si>
    <t>Budgetcyclus</t>
  </si>
  <si>
    <t>Communicatie/website</t>
  </si>
  <si>
    <t>Liquiditeit</t>
  </si>
  <si>
    <t>Bestuursondersteuning</t>
  </si>
  <si>
    <t>Deurwaarders</t>
  </si>
  <si>
    <t>Beheerstaken</t>
  </si>
  <si>
    <t>Projectleiders</t>
  </si>
  <si>
    <t>Ruimte</t>
  </si>
  <si>
    <t>Economische zaken</t>
  </si>
  <si>
    <t>Verkeer en Vervoer</t>
  </si>
  <si>
    <t>Sociale agenda</t>
  </si>
</sst>
</file>

<file path=xl/styles.xml><?xml version="1.0" encoding="utf-8"?>
<styleSheet xmlns="http://schemas.openxmlformats.org/spreadsheetml/2006/main">
  <numFmts count="17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#,##0.00_);\(#,##0.00\)"/>
    <numFmt numFmtId="171" formatCode="#,##0.0000_);\(#,##0.0000\)"/>
    <numFmt numFmtId="172" formatCode="#,##0_);\(#,##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1" xfId="0" applyNumberFormat="1" applyFont="1" applyBorder="1" applyAlignment="1" applyProtection="1">
      <alignment horizontal="left"/>
      <protection locked="0"/>
    </xf>
    <xf numFmtId="170" fontId="0" fillId="0" borderId="2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/>
    </xf>
    <xf numFmtId="171" fontId="0" fillId="0" borderId="1" xfId="0" applyNumberFormat="1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71" fontId="0" fillId="0" borderId="4" xfId="0" applyNumberFormat="1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171" fontId="0" fillId="0" borderId="2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2" fontId="0" fillId="0" borderId="8" xfId="15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 applyProtection="1">
      <alignment horizontal="right"/>
      <protection locked="0"/>
    </xf>
    <xf numFmtId="3" fontId="0" fillId="0" borderId="9" xfId="0" applyNumberFormat="1" applyFont="1" applyBorder="1" applyAlignment="1" applyProtection="1">
      <alignment horizontal="left"/>
      <protection locked="0"/>
    </xf>
    <xf numFmtId="2" fontId="0" fillId="0" borderId="11" xfId="15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" fontId="0" fillId="0" borderId="11" xfId="15" applyNumberFormat="1" applyFont="1" applyBorder="1" applyAlignment="1" applyProtection="1">
      <alignment/>
      <protection locked="0"/>
    </xf>
    <xf numFmtId="2" fontId="0" fillId="0" borderId="12" xfId="15" applyNumberFormat="1" applyBorder="1" applyAlignment="1" applyProtection="1">
      <alignment/>
      <protection locked="0"/>
    </xf>
    <xf numFmtId="3" fontId="0" fillId="0" borderId="12" xfId="15" applyNumberFormat="1" applyFont="1" applyBorder="1" applyAlignment="1">
      <alignment/>
    </xf>
    <xf numFmtId="3" fontId="0" fillId="0" borderId="0" xfId="15" applyNumberFormat="1" applyFont="1" applyBorder="1" applyAlignment="1">
      <alignment/>
    </xf>
    <xf numFmtId="2" fontId="0" fillId="0" borderId="12" xfId="15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15" applyNumberFormat="1" applyFont="1" applyBorder="1" applyAlignment="1" applyProtection="1">
      <alignment/>
      <protection locked="0"/>
    </xf>
    <xf numFmtId="3" fontId="0" fillId="0" borderId="12" xfId="15" applyNumberFormat="1" applyFont="1" applyBorder="1" applyAlignment="1" applyProtection="1">
      <alignment/>
      <protection locked="0"/>
    </xf>
    <xf numFmtId="2" fontId="0" fillId="0" borderId="13" xfId="15" applyNumberFormat="1" applyFont="1" applyBorder="1" applyAlignment="1" applyProtection="1">
      <alignment/>
      <protection locked="0"/>
    </xf>
    <xf numFmtId="2" fontId="0" fillId="0" borderId="4" xfId="15" applyNumberFormat="1" applyFont="1" applyBorder="1" applyAlignment="1" applyProtection="1">
      <alignment/>
      <protection locked="0"/>
    </xf>
    <xf numFmtId="3" fontId="0" fillId="0" borderId="5" xfId="15" applyNumberFormat="1" applyFont="1" applyBorder="1" applyAlignment="1" applyProtection="1">
      <alignment/>
      <protection locked="0"/>
    </xf>
    <xf numFmtId="3" fontId="0" fillId="0" borderId="4" xfId="15" applyNumberFormat="1" applyFont="1" applyBorder="1" applyAlignment="1" applyProtection="1">
      <alignment/>
      <protection locked="0"/>
    </xf>
    <xf numFmtId="2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0" applyNumberFormat="1" applyFont="1" applyAlignment="1" applyProtection="1">
      <alignment horizontal="fill"/>
      <protection locked="0"/>
    </xf>
    <xf numFmtId="171" fontId="0" fillId="0" borderId="0" xfId="0" applyNumberFormat="1" applyFont="1" applyAlignment="1" applyProtection="1">
      <alignment horizontal="fill"/>
      <protection locked="0"/>
    </xf>
    <xf numFmtId="170" fontId="0" fillId="0" borderId="0" xfId="0" applyNumberFormat="1" applyFont="1" applyAlignment="1" applyProtection="1">
      <alignment/>
      <protection locked="0"/>
    </xf>
    <xf numFmtId="171" fontId="0" fillId="0" borderId="0" xfId="0" applyNumberFormat="1" applyFont="1" applyBorder="1" applyAlignment="1" applyProtection="1">
      <alignment horizontal="fill"/>
      <protection locked="0"/>
    </xf>
    <xf numFmtId="170" fontId="0" fillId="0" borderId="1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70" fontId="0" fillId="0" borderId="4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4" xfId="0" applyNumberFormat="1" applyFont="1" applyBorder="1" applyAlignment="1" applyProtection="1">
      <alignment/>
      <protection locked="0"/>
    </xf>
    <xf numFmtId="172" fontId="0" fillId="0" borderId="16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fill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 applyProtection="1">
      <alignment horizontal="right"/>
      <protection locked="0"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 applyProtection="1">
      <alignment horizontal="right"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K20" sqref="K20"/>
    </sheetView>
  </sheetViews>
  <sheetFormatPr defaultColWidth="11.00390625" defaultRowHeight="12.75"/>
  <cols>
    <col min="1" max="1" width="23.28125" style="2" bestFit="1" customWidth="1"/>
    <col min="2" max="2" width="11.00390625" style="2" bestFit="1" customWidth="1"/>
    <col min="3" max="3" width="12.00390625" style="2" bestFit="1" customWidth="1"/>
    <col min="4" max="5" width="10.7109375" style="2" bestFit="1" customWidth="1"/>
    <col min="6" max="6" width="9.00390625" style="2" bestFit="1" customWidth="1"/>
    <col min="7" max="7" width="9.7109375" style="2" customWidth="1"/>
    <col min="8" max="8" width="6.00390625" style="2" bestFit="1" customWidth="1"/>
    <col min="9" max="16384" width="11.00390625" style="2" customWidth="1"/>
  </cols>
  <sheetData>
    <row r="1" ht="12.75">
      <c r="A1" s="1" t="s">
        <v>0</v>
      </c>
    </row>
    <row r="2" ht="12.75">
      <c r="A2" s="1"/>
    </row>
    <row r="3" spans="2:7" ht="12.75">
      <c r="B3" s="3" t="s">
        <v>1</v>
      </c>
      <c r="C3" s="4" t="s">
        <v>2</v>
      </c>
      <c r="D3" s="5" t="s">
        <v>3</v>
      </c>
      <c r="E3" s="4" t="s">
        <v>4</v>
      </c>
      <c r="F3" s="6" t="s">
        <v>5</v>
      </c>
      <c r="G3" s="7" t="s">
        <v>6</v>
      </c>
    </row>
    <row r="4" spans="2:7" ht="12.75">
      <c r="B4" s="8"/>
      <c r="C4" s="9"/>
      <c r="D4" s="8"/>
      <c r="E4" s="9"/>
      <c r="F4" s="10" t="s">
        <v>7</v>
      </c>
      <c r="G4" s="11" t="s">
        <v>7</v>
      </c>
    </row>
    <row r="5" spans="2:7" ht="12.75">
      <c r="B5" s="12"/>
      <c r="C5" s="5"/>
      <c r="D5" s="13"/>
      <c r="E5" s="5"/>
      <c r="F5" s="14"/>
      <c r="G5" s="15"/>
    </row>
    <row r="6" spans="2:7" ht="13.5" thickBot="1">
      <c r="B6" s="16"/>
      <c r="C6" s="17"/>
      <c r="D6" s="18"/>
      <c r="E6" s="19"/>
      <c r="F6" s="20"/>
      <c r="G6" s="21"/>
    </row>
    <row r="7" spans="2:7" ht="13.5" thickTop="1">
      <c r="B7" s="22"/>
      <c r="C7" s="23"/>
      <c r="D7" s="24"/>
      <c r="E7" s="25"/>
      <c r="F7" s="26"/>
      <c r="G7" s="27"/>
    </row>
    <row r="8" spans="1:7" ht="12.75">
      <c r="A8" s="28" t="s">
        <v>8</v>
      </c>
      <c r="B8" s="29">
        <v>36</v>
      </c>
      <c r="C8" s="30">
        <v>1</v>
      </c>
      <c r="D8" s="26">
        <v>2088</v>
      </c>
      <c r="E8" s="31">
        <v>638</v>
      </c>
      <c r="F8" s="32">
        <v>170</v>
      </c>
      <c r="G8" s="31">
        <v>1280</v>
      </c>
    </row>
    <row r="9" spans="1:7" ht="12.75">
      <c r="A9" s="28" t="s">
        <v>9</v>
      </c>
      <c r="B9" s="29">
        <v>36</v>
      </c>
      <c r="C9" s="33">
        <f>+B9/36</f>
        <v>1</v>
      </c>
      <c r="D9" s="26">
        <v>2088</v>
      </c>
      <c r="E9" s="31">
        <v>638</v>
      </c>
      <c r="F9" s="32">
        <v>170</v>
      </c>
      <c r="G9" s="31">
        <v>1280</v>
      </c>
    </row>
    <row r="10" spans="1:7" ht="12.75">
      <c r="A10" s="28" t="s">
        <v>10</v>
      </c>
      <c r="B10" s="29">
        <v>36</v>
      </c>
      <c r="C10" s="33">
        <f>+B10/36</f>
        <v>1</v>
      </c>
      <c r="D10" s="26">
        <v>2088</v>
      </c>
      <c r="E10" s="31">
        <v>638</v>
      </c>
      <c r="F10" s="32">
        <v>170</v>
      </c>
      <c r="G10" s="31">
        <v>1280</v>
      </c>
    </row>
    <row r="11" spans="1:7" ht="12.75">
      <c r="A11" s="28"/>
      <c r="B11" s="29"/>
      <c r="C11" s="33"/>
      <c r="D11" s="32"/>
      <c r="E11" s="31"/>
      <c r="F11" s="32"/>
      <c r="G11" s="31"/>
    </row>
    <row r="12" spans="1:7" ht="12.75">
      <c r="A12" s="28" t="s">
        <v>11</v>
      </c>
      <c r="B12" s="29">
        <v>36</v>
      </c>
      <c r="C12" s="33">
        <v>1</v>
      </c>
      <c r="D12" s="32">
        <v>2088</v>
      </c>
      <c r="E12" s="31">
        <v>638</v>
      </c>
      <c r="F12" s="32">
        <v>170</v>
      </c>
      <c r="G12" s="31">
        <v>1280</v>
      </c>
    </row>
    <row r="13" spans="1:7" ht="12.75">
      <c r="A13" s="28"/>
      <c r="B13" s="29"/>
      <c r="C13" s="33"/>
      <c r="D13" s="32"/>
      <c r="E13" s="31"/>
      <c r="F13" s="32"/>
      <c r="G13" s="31"/>
    </row>
    <row r="14" spans="1:8" ht="12.75">
      <c r="A14" s="28" t="s">
        <v>12</v>
      </c>
      <c r="B14" s="29">
        <v>20</v>
      </c>
      <c r="C14" s="33">
        <f>ROUND(B14/36,4)</f>
        <v>0.5556</v>
      </c>
      <c r="D14" s="32">
        <v>1160</v>
      </c>
      <c r="E14" s="31">
        <v>354</v>
      </c>
      <c r="F14" s="32">
        <v>94</v>
      </c>
      <c r="G14" s="31">
        <v>710</v>
      </c>
      <c r="H14" s="34"/>
    </row>
    <row r="15" spans="1:8" ht="12.75">
      <c r="A15" s="2" t="s">
        <v>13</v>
      </c>
      <c r="B15" s="29">
        <v>20</v>
      </c>
      <c r="C15" s="33">
        <v>2.5</v>
      </c>
      <c r="D15" s="32">
        <v>5220</v>
      </c>
      <c r="E15" s="31">
        <v>1595</v>
      </c>
      <c r="F15" s="32">
        <v>425</v>
      </c>
      <c r="G15" s="31">
        <v>3200</v>
      </c>
      <c r="H15" s="34"/>
    </row>
    <row r="16" spans="2:7" ht="12.75">
      <c r="B16" s="22"/>
      <c r="C16" s="33"/>
      <c r="D16" s="35"/>
      <c r="E16" s="36"/>
      <c r="F16" s="35"/>
      <c r="G16" s="36"/>
    </row>
    <row r="17" spans="1:7" ht="12.75">
      <c r="A17" s="2" t="s">
        <v>14</v>
      </c>
      <c r="B17" s="29">
        <v>18</v>
      </c>
      <c r="C17" s="33">
        <v>0.5</v>
      </c>
      <c r="D17" s="35">
        <v>1044</v>
      </c>
      <c r="E17" s="36">
        <v>319</v>
      </c>
      <c r="F17" s="35">
        <v>85</v>
      </c>
      <c r="G17" s="36">
        <v>640</v>
      </c>
    </row>
    <row r="18" spans="1:7" ht="12.75">
      <c r="A18" s="2" t="s">
        <v>13</v>
      </c>
      <c r="B18" s="29">
        <v>36</v>
      </c>
      <c r="C18" s="33">
        <v>1</v>
      </c>
      <c r="D18" s="35">
        <v>2088</v>
      </c>
      <c r="E18" s="36">
        <v>638</v>
      </c>
      <c r="F18" s="35">
        <v>170</v>
      </c>
      <c r="G18" s="36">
        <v>1280</v>
      </c>
    </row>
    <row r="19" spans="2:7" ht="12.75">
      <c r="B19" s="37"/>
      <c r="C19" s="38"/>
      <c r="D19" s="39"/>
      <c r="E19" s="40"/>
      <c r="F19" s="39"/>
      <c r="G19" s="40"/>
    </row>
    <row r="20" spans="1:7" ht="13.5" thickBot="1">
      <c r="A20" s="2" t="s">
        <v>15</v>
      </c>
      <c r="B20" s="41">
        <f aca="true" t="shared" si="0" ref="B20:G20">SUM(B7:B19)</f>
        <v>238</v>
      </c>
      <c r="C20" s="41">
        <f t="shared" si="0"/>
        <v>8.5556</v>
      </c>
      <c r="D20" s="42">
        <f t="shared" si="0"/>
        <v>17864</v>
      </c>
      <c r="E20" s="42">
        <f t="shared" si="0"/>
        <v>5458</v>
      </c>
      <c r="F20" s="42">
        <f t="shared" si="0"/>
        <v>1454</v>
      </c>
      <c r="G20" s="43">
        <f t="shared" si="0"/>
        <v>10950</v>
      </c>
    </row>
    <row r="21" spans="3:7" ht="13.5" thickTop="1">
      <c r="C21" s="44"/>
      <c r="D21" s="44"/>
      <c r="E21" s="45"/>
      <c r="F21" s="45"/>
      <c r="G21" s="45"/>
    </row>
    <row r="22" spans="3:7" ht="12.75">
      <c r="C22" s="46"/>
      <c r="D22" s="44"/>
      <c r="E22" s="45"/>
      <c r="F22" s="45"/>
      <c r="G22" s="45"/>
    </row>
    <row r="23" spans="3:7" ht="12.75">
      <c r="C23" s="44"/>
      <c r="D23" s="44"/>
      <c r="E23" s="45"/>
      <c r="F23" s="45"/>
      <c r="G23" s="47"/>
    </row>
    <row r="24" spans="1:7" ht="12.75">
      <c r="A24" s="28" t="s">
        <v>16</v>
      </c>
      <c r="B24" s="80" t="s">
        <v>17</v>
      </c>
      <c r="C24" s="81"/>
      <c r="D24" s="82" t="s">
        <v>18</v>
      </c>
      <c r="E24" s="81"/>
      <c r="F24" s="82" t="s">
        <v>19</v>
      </c>
      <c r="G24" s="81"/>
    </row>
    <row r="25" spans="2:7" ht="12.75">
      <c r="B25" s="48" t="s">
        <v>2</v>
      </c>
      <c r="C25" s="49" t="s">
        <v>20</v>
      </c>
      <c r="D25" s="48" t="s">
        <v>2</v>
      </c>
      <c r="E25" s="49" t="s">
        <v>20</v>
      </c>
      <c r="F25" s="48" t="s">
        <v>2</v>
      </c>
      <c r="G25" s="49" t="s">
        <v>20</v>
      </c>
    </row>
    <row r="26" spans="2:7" ht="12.75">
      <c r="B26" s="50"/>
      <c r="C26" s="51" t="s">
        <v>1</v>
      </c>
      <c r="D26" s="50"/>
      <c r="E26" s="51" t="s">
        <v>1</v>
      </c>
      <c r="F26" s="50"/>
      <c r="G26" s="51" t="s">
        <v>1</v>
      </c>
    </row>
    <row r="27" spans="1:7" ht="12.75">
      <c r="A27" s="2" t="s">
        <v>21</v>
      </c>
      <c r="B27" s="52">
        <v>1</v>
      </c>
      <c r="C27" s="53">
        <f>G8</f>
        <v>1280</v>
      </c>
      <c r="D27" s="54">
        <f>+C14+C17</f>
        <v>1.0556</v>
      </c>
      <c r="E27" s="55">
        <f>+G14+G17</f>
        <v>1350</v>
      </c>
      <c r="F27" s="54"/>
      <c r="G27" s="55"/>
    </row>
    <row r="28" spans="1:7" ht="12.75">
      <c r="A28" s="28" t="s">
        <v>22</v>
      </c>
      <c r="B28" s="56">
        <v>1</v>
      </c>
      <c r="C28" s="53">
        <f>G9</f>
        <v>1280</v>
      </c>
      <c r="D28" s="57"/>
      <c r="E28" s="58"/>
      <c r="F28" s="54">
        <f>C12</f>
        <v>1</v>
      </c>
      <c r="G28" s="59">
        <f>G12</f>
        <v>1280</v>
      </c>
    </row>
    <row r="29" spans="1:7" ht="12.75">
      <c r="A29" s="2" t="s">
        <v>13</v>
      </c>
      <c r="B29" s="56">
        <v>1</v>
      </c>
      <c r="C29" s="53">
        <f>G10</f>
        <v>1280</v>
      </c>
      <c r="D29" s="54">
        <f>+C15+C18</f>
        <v>3.5</v>
      </c>
      <c r="E29" s="55">
        <f>+G15+G18</f>
        <v>4480</v>
      </c>
      <c r="F29" s="54"/>
      <c r="G29" s="55"/>
    </row>
    <row r="30" spans="1:7" ht="13.5" thickBot="1">
      <c r="A30" s="28" t="s">
        <v>23</v>
      </c>
      <c r="B30" s="60">
        <f>SUM(B25:B29)</f>
        <v>3</v>
      </c>
      <c r="C30" s="61">
        <f>SUM(C25:C29)</f>
        <v>3840</v>
      </c>
      <c r="D30" s="62">
        <f>SUM(D29:D29)</f>
        <v>3.5</v>
      </c>
      <c r="E30" s="63">
        <f>SUM(E27:E29)</f>
        <v>5830</v>
      </c>
      <c r="F30" s="62">
        <f>SUM(F27:F29)</f>
        <v>1</v>
      </c>
      <c r="G30" s="63">
        <f>SUM(G28:G29)</f>
        <v>1280</v>
      </c>
    </row>
    <row r="31" ht="13.5" thickTop="1"/>
    <row r="34" spans="2:5" ht="12.75">
      <c r="B34" s="83"/>
      <c r="C34" s="83"/>
      <c r="D34" s="84"/>
      <c r="E34" s="84"/>
    </row>
    <row r="35" spans="1:7" ht="12.75">
      <c r="A35" s="28" t="s">
        <v>24</v>
      </c>
      <c r="B35" s="64"/>
      <c r="C35" s="5" t="s">
        <v>25</v>
      </c>
      <c r="D35" s="5" t="s">
        <v>26</v>
      </c>
      <c r="E35" s="5" t="s">
        <v>27</v>
      </c>
      <c r="F35" s="5" t="s">
        <v>28</v>
      </c>
      <c r="G35" s="5" t="s">
        <v>15</v>
      </c>
    </row>
    <row r="36" spans="2:7" ht="12.75">
      <c r="B36" s="65" t="s">
        <v>29</v>
      </c>
      <c r="C36" s="8"/>
      <c r="D36" s="66" t="s">
        <v>30</v>
      </c>
      <c r="E36" s="66"/>
      <c r="F36" s="67" t="s">
        <v>31</v>
      </c>
      <c r="G36" s="8"/>
    </row>
    <row r="37" spans="1:7" ht="12.75">
      <c r="A37" s="28" t="s">
        <v>32</v>
      </c>
      <c r="B37" s="5"/>
      <c r="C37" s="5"/>
      <c r="D37" s="5"/>
      <c r="E37" s="5"/>
      <c r="F37" s="5"/>
      <c r="G37" s="67"/>
    </row>
    <row r="38" spans="1:7" ht="12.75">
      <c r="A38" s="28" t="s">
        <v>33</v>
      </c>
      <c r="B38" s="68">
        <v>1100</v>
      </c>
      <c r="C38" s="69">
        <v>40450</v>
      </c>
      <c r="D38" s="70">
        <v>3150</v>
      </c>
      <c r="E38" s="69">
        <v>19930</v>
      </c>
      <c r="F38" s="67"/>
      <c r="G38" s="71">
        <v>63520</v>
      </c>
    </row>
    <row r="39" spans="1:7" ht="12.75">
      <c r="A39" s="28" t="s">
        <v>34</v>
      </c>
      <c r="B39" s="68">
        <v>1200</v>
      </c>
      <c r="C39" s="69">
        <v>44110</v>
      </c>
      <c r="D39" s="70">
        <v>3430</v>
      </c>
      <c r="E39" s="69">
        <v>21750</v>
      </c>
      <c r="F39" s="67"/>
      <c r="G39" s="71">
        <v>69290</v>
      </c>
    </row>
    <row r="40" spans="1:7" ht="12.75">
      <c r="A40" s="28" t="s">
        <v>35</v>
      </c>
      <c r="B40" s="27">
        <f>225+350</f>
        <v>575</v>
      </c>
      <c r="C40" s="69">
        <v>21140</v>
      </c>
      <c r="D40" s="70">
        <v>1650</v>
      </c>
      <c r="E40" s="69">
        <v>10420</v>
      </c>
      <c r="F40" s="67"/>
      <c r="G40" s="71">
        <v>33200</v>
      </c>
    </row>
    <row r="41" spans="1:7" ht="12.75">
      <c r="A41" s="28" t="s">
        <v>36</v>
      </c>
      <c r="B41" s="27">
        <v>100</v>
      </c>
      <c r="C41" s="69">
        <v>3670</v>
      </c>
      <c r="D41" s="70">
        <v>290</v>
      </c>
      <c r="E41" s="69">
        <v>1810</v>
      </c>
      <c r="F41" s="67"/>
      <c r="G41" s="71">
        <v>5770</v>
      </c>
    </row>
    <row r="42" spans="1:7" ht="12.75">
      <c r="A42" s="28" t="s">
        <v>37</v>
      </c>
      <c r="B42" s="27"/>
      <c r="C42" s="67"/>
      <c r="D42" s="67"/>
      <c r="E42" s="67"/>
      <c r="F42" s="72">
        <f>G42</f>
        <v>52330</v>
      </c>
      <c r="G42" s="71">
        <v>52330</v>
      </c>
    </row>
    <row r="43" spans="1:7" ht="12.75">
      <c r="A43" s="28" t="s">
        <v>35</v>
      </c>
      <c r="B43" s="25"/>
      <c r="C43" s="67"/>
      <c r="D43" s="69"/>
      <c r="E43" s="70"/>
      <c r="F43" s="72">
        <f>G43</f>
        <v>31400</v>
      </c>
      <c r="G43" s="71">
        <v>31400</v>
      </c>
    </row>
    <row r="44" spans="1:7" ht="12.75">
      <c r="A44" s="28" t="s">
        <v>38</v>
      </c>
      <c r="B44" s="27"/>
      <c r="C44" s="67"/>
      <c r="D44" s="67"/>
      <c r="E44" s="67"/>
      <c r="F44" s="72">
        <f>G44</f>
        <v>20930</v>
      </c>
      <c r="G44" s="71">
        <v>20930</v>
      </c>
    </row>
    <row r="45" spans="1:7" ht="12.75">
      <c r="A45" s="28"/>
      <c r="B45" s="27"/>
      <c r="C45" s="69"/>
      <c r="D45" s="70"/>
      <c r="E45" s="69"/>
      <c r="F45" s="67"/>
      <c r="G45" s="71"/>
    </row>
    <row r="46" spans="1:7" ht="12.75">
      <c r="A46" s="28" t="s">
        <v>39</v>
      </c>
      <c r="B46" s="27"/>
      <c r="C46" s="67"/>
      <c r="D46" s="67"/>
      <c r="E46" s="67"/>
      <c r="F46" s="72">
        <f aca="true" t="shared" si="1" ref="F46:F51">G46</f>
        <v>73270</v>
      </c>
      <c r="G46" s="71">
        <v>73270</v>
      </c>
    </row>
    <row r="47" spans="1:7" ht="12.75">
      <c r="A47" s="28" t="s">
        <v>40</v>
      </c>
      <c r="B47" s="27"/>
      <c r="C47" s="67"/>
      <c r="D47" s="67"/>
      <c r="E47" s="67"/>
      <c r="F47" s="72">
        <f t="shared" si="1"/>
        <v>83730</v>
      </c>
      <c r="G47" s="71">
        <v>83730</v>
      </c>
    </row>
    <row r="48" spans="1:7" ht="12.75">
      <c r="A48" s="28" t="s">
        <v>41</v>
      </c>
      <c r="B48" s="23"/>
      <c r="C48" s="67"/>
      <c r="D48" s="67"/>
      <c r="E48" s="67"/>
      <c r="F48" s="72">
        <f t="shared" si="1"/>
        <v>73270</v>
      </c>
      <c r="G48" s="71">
        <v>73270</v>
      </c>
    </row>
    <row r="49" spans="1:7" ht="12.75">
      <c r="A49" s="28" t="s">
        <v>42</v>
      </c>
      <c r="B49" s="23"/>
      <c r="C49" s="67"/>
      <c r="D49" s="67"/>
      <c r="E49" s="67"/>
      <c r="F49" s="72">
        <f t="shared" si="1"/>
        <v>41870</v>
      </c>
      <c r="G49" s="71">
        <v>41870</v>
      </c>
    </row>
    <row r="50" spans="1:7" ht="12.75">
      <c r="A50" s="28" t="s">
        <v>43</v>
      </c>
      <c r="B50" s="25"/>
      <c r="C50" s="67"/>
      <c r="D50" s="69"/>
      <c r="E50" s="69"/>
      <c r="F50" s="72">
        <f t="shared" si="1"/>
        <v>41870</v>
      </c>
      <c r="G50" s="71">
        <v>41870</v>
      </c>
    </row>
    <row r="51" spans="1:7" ht="12.75" customHeight="1">
      <c r="A51" s="28" t="s">
        <v>44</v>
      </c>
      <c r="B51" s="25"/>
      <c r="C51" s="67"/>
      <c r="D51" s="69"/>
      <c r="E51" s="69"/>
      <c r="F51" s="72">
        <f t="shared" si="1"/>
        <v>41870</v>
      </c>
      <c r="G51" s="71">
        <v>41870</v>
      </c>
    </row>
    <row r="52" spans="1:7" ht="12.75" customHeight="1">
      <c r="A52" s="28"/>
      <c r="B52" s="73"/>
      <c r="C52" s="74"/>
      <c r="D52" s="8"/>
      <c r="E52" s="8"/>
      <c r="F52" s="8"/>
      <c r="G52" s="71"/>
    </row>
    <row r="53" spans="1:7" ht="12.75" customHeight="1" thickBot="1">
      <c r="A53" s="28" t="s">
        <v>3</v>
      </c>
      <c r="B53" s="75">
        <f>SUM(B36:B52)</f>
        <v>2975</v>
      </c>
      <c r="C53" s="76">
        <f>SUM(C38:C52)</f>
        <v>109370</v>
      </c>
      <c r="D53" s="76">
        <f>SUM(D38:D52)</f>
        <v>8520</v>
      </c>
      <c r="E53" s="75">
        <f>SUM(E38:E52)</f>
        <v>53910</v>
      </c>
      <c r="F53" s="77"/>
      <c r="G53" s="75">
        <f>SUM(G38:G52)</f>
        <v>632320</v>
      </c>
    </row>
    <row r="54" spans="4:7" ht="13.5" thickTop="1">
      <c r="D54" s="78"/>
      <c r="E54" s="79"/>
      <c r="G54" s="79"/>
    </row>
    <row r="56" spans="3:5" ht="12.75">
      <c r="C56" s="79"/>
      <c r="D56" s="79"/>
      <c r="E56" s="79"/>
    </row>
  </sheetData>
  <mergeCells count="5">
    <mergeCell ref="B24:C24"/>
    <mergeCell ref="D24:E24"/>
    <mergeCell ref="F24:G24"/>
    <mergeCell ref="B34:C34"/>
    <mergeCell ref="D34:E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2004-10-27T12:48:45Z</dcterms:created>
  <dcterms:modified xsi:type="dcterms:W3CDTF">2004-10-29T12:43:29Z</dcterms:modified>
  <cp:category/>
  <cp:version/>
  <cp:contentType/>
  <cp:contentStatus/>
</cp:coreProperties>
</file>