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95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'Blad1'!$A$1:$I$39</definedName>
  </definedNames>
  <calcPr fullCalcOnLoad="1"/>
</workbook>
</file>

<file path=xl/sharedStrings.xml><?xml version="1.0" encoding="utf-8"?>
<sst xmlns="http://schemas.openxmlformats.org/spreadsheetml/2006/main" count="36" uniqueCount="32">
  <si>
    <t>Alkemade</t>
  </si>
  <si>
    <t>Leiden</t>
  </si>
  <si>
    <t>Leiderdorp</t>
  </si>
  <si>
    <t>Oegstgeest</t>
  </si>
  <si>
    <t>Voorschoten</t>
  </si>
  <si>
    <t>Zoeterwoude</t>
  </si>
  <si>
    <t>Hillegom</t>
  </si>
  <si>
    <t>Katwijk</t>
  </si>
  <si>
    <t>Lisse</t>
  </si>
  <si>
    <t>Noordwijk</t>
  </si>
  <si>
    <t>Noordwijkerhout</t>
  </si>
  <si>
    <t>Rijnsburg</t>
  </si>
  <si>
    <t>Sassenheim</t>
  </si>
  <si>
    <t>Valkenburg</t>
  </si>
  <si>
    <t>Voorhout</t>
  </si>
  <si>
    <t>Warmond</t>
  </si>
  <si>
    <t>Totaal generaal</t>
  </si>
  <si>
    <t>aantal</t>
  </si>
  <si>
    <t>inwoners</t>
  </si>
  <si>
    <t xml:space="preserve">aantal uren </t>
  </si>
  <si>
    <t>p gem. bij</t>
  </si>
  <si>
    <t>2 fte totaal</t>
  </si>
  <si>
    <t>% uren tov 2 fte</t>
  </si>
  <si>
    <t>totaal</t>
  </si>
  <si>
    <t>fte totaal</t>
  </si>
  <si>
    <t xml:space="preserve">% uren tov 1,5 </t>
  </si>
  <si>
    <t>1,5 fte totaal</t>
  </si>
  <si>
    <t>Verkeersveiligheidsproject</t>
  </si>
  <si>
    <t>inzet uren gemeenten</t>
  </si>
  <si>
    <t>bijl. bij concept overeenkomst</t>
  </si>
  <si>
    <t>fte</t>
  </si>
  <si>
    <t>uren jaarbasis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</si>
</sst>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H37" sqref="H37"/>
    </sheetView>
  </sheetViews>
  <sheetFormatPr defaultColWidth="9.140625" defaultRowHeight="12.75"/>
  <cols>
    <col min="1" max="1" width="26.140625" style="0" customWidth="1"/>
    <col min="2" max="2" width="7.7109375" style="0" customWidth="1"/>
    <col min="3" max="3" width="13.140625" style="0" customWidth="1"/>
    <col min="4" max="4" width="15.28125" style="0" hidden="1" customWidth="1"/>
    <col min="5" max="5" width="12.7109375" style="0" hidden="1" customWidth="1"/>
    <col min="6" max="6" width="0" style="0" hidden="1" customWidth="1"/>
    <col min="7" max="7" width="13.57421875" style="0" customWidth="1"/>
    <col min="8" max="8" width="13.57421875" style="5" customWidth="1"/>
  </cols>
  <sheetData>
    <row r="1" spans="1:8" ht="12.75">
      <c r="A1" s="11" t="s">
        <v>27</v>
      </c>
      <c r="B1" s="11"/>
      <c r="C1" s="11" t="s">
        <v>17</v>
      </c>
      <c r="D1" s="11" t="s">
        <v>22</v>
      </c>
      <c r="E1" s="11" t="s">
        <v>19</v>
      </c>
      <c r="F1" s="11"/>
      <c r="G1" s="11" t="s">
        <v>25</v>
      </c>
      <c r="H1" s="11" t="s">
        <v>19</v>
      </c>
    </row>
    <row r="2" spans="1:8" ht="12.75">
      <c r="A2" s="11" t="s">
        <v>28</v>
      </c>
      <c r="B2" s="11"/>
      <c r="C2" s="11" t="s">
        <v>18</v>
      </c>
      <c r="D2" s="11" t="s">
        <v>23</v>
      </c>
      <c r="E2" s="11" t="s">
        <v>20</v>
      </c>
      <c r="F2" s="11"/>
      <c r="G2" s="11" t="s">
        <v>24</v>
      </c>
      <c r="H2" s="11" t="s">
        <v>20</v>
      </c>
    </row>
    <row r="3" spans="1:8" ht="12.75">
      <c r="A3" s="11" t="s">
        <v>29</v>
      </c>
      <c r="B3" s="11"/>
      <c r="C3" s="11"/>
      <c r="D3" s="11"/>
      <c r="E3" s="11" t="s">
        <v>21</v>
      </c>
      <c r="F3" s="11"/>
      <c r="G3" s="11"/>
      <c r="H3" s="11" t="s">
        <v>26</v>
      </c>
    </row>
    <row r="4" ht="12.75">
      <c r="H4"/>
    </row>
    <row r="5" spans="1:8" ht="12.75">
      <c r="A5" t="s">
        <v>0</v>
      </c>
      <c r="C5" s="1">
        <v>14481</v>
      </c>
      <c r="D5" s="5">
        <f aca="true" t="shared" si="0" ref="D5:D20">C5*2/388951</f>
        <v>0.07446182166905344</v>
      </c>
      <c r="E5" s="6">
        <f aca="true" t="shared" si="1" ref="E5:E20">D5*1275</f>
        <v>94.93882262804313</v>
      </c>
      <c r="G5" s="5">
        <f>C5*1.5/388951</f>
        <v>0.05584636625179007</v>
      </c>
      <c r="H5" s="5">
        <f>G5*1275</f>
        <v>71.20411697103233</v>
      </c>
    </row>
    <row r="6" spans="1:8" ht="12.75">
      <c r="A6" t="s">
        <v>6</v>
      </c>
      <c r="C6" s="1">
        <v>20588</v>
      </c>
      <c r="D6" s="5">
        <f t="shared" si="0"/>
        <v>0.10586423482649486</v>
      </c>
      <c r="E6" s="6">
        <f t="shared" si="1"/>
        <v>134.97689940378095</v>
      </c>
      <c r="G6" s="5">
        <f>C6*1.5/388951</f>
        <v>0.07939817611987114</v>
      </c>
      <c r="H6" s="5">
        <f>G6*1275</f>
        <v>101.2326745528357</v>
      </c>
    </row>
    <row r="7" spans="1:8" ht="12.75">
      <c r="A7" t="s">
        <v>7</v>
      </c>
      <c r="C7" s="1">
        <v>41822</v>
      </c>
      <c r="D7" s="5">
        <f t="shared" si="0"/>
        <v>0.21505022483551914</v>
      </c>
      <c r="E7" s="6">
        <f t="shared" si="1"/>
        <v>274.1890366652869</v>
      </c>
      <c r="G7" s="5">
        <f>C7*1.5/388951</f>
        <v>0.16128766862663935</v>
      </c>
      <c r="H7" s="5">
        <f>G7*1275</f>
        <v>205.64177749896515</v>
      </c>
    </row>
    <row r="8" spans="1:8" ht="12.75">
      <c r="A8" t="s">
        <v>8</v>
      </c>
      <c r="C8" s="1">
        <v>22061</v>
      </c>
      <c r="D8" s="5">
        <f t="shared" si="0"/>
        <v>0.11343845368696828</v>
      </c>
      <c r="E8" s="6">
        <f t="shared" si="1"/>
        <v>144.63402845088456</v>
      </c>
      <c r="G8" s="5">
        <f>C8*1.5/388951</f>
        <v>0.0850788402652262</v>
      </c>
      <c r="H8" s="5">
        <f>G8*1275</f>
        <v>108.47552133816342</v>
      </c>
    </row>
    <row r="9" spans="1:8" ht="12.75">
      <c r="A9" t="s">
        <v>1</v>
      </c>
      <c r="C9" s="1">
        <v>118702</v>
      </c>
      <c r="D9" s="5">
        <f t="shared" si="0"/>
        <v>0.6103699437718376</v>
      </c>
      <c r="E9" s="6">
        <f t="shared" si="1"/>
        <v>778.2216783090929</v>
      </c>
      <c r="G9" s="5">
        <f aca="true" t="shared" si="2" ref="G9:G22">C9*1.5/388951</f>
        <v>0.4577774578288782</v>
      </c>
      <c r="H9" s="5">
        <f aca="true" t="shared" si="3" ref="H9:H22">G9*1275</f>
        <v>583.6662587318197</v>
      </c>
    </row>
    <row r="10" spans="1:8" ht="12.75">
      <c r="A10" t="s">
        <v>2</v>
      </c>
      <c r="C10" s="1">
        <v>26182</v>
      </c>
      <c r="D10" s="5">
        <f t="shared" si="0"/>
        <v>0.13462878357428057</v>
      </c>
      <c r="E10" s="6">
        <f t="shared" si="1"/>
        <v>171.65169905720774</v>
      </c>
      <c r="G10" s="5">
        <f t="shared" si="2"/>
        <v>0.10097158768071042</v>
      </c>
      <c r="H10" s="5">
        <f t="shared" si="3"/>
        <v>128.7387742929058</v>
      </c>
    </row>
    <row r="11" spans="1:8" ht="12.75">
      <c r="A11" t="s">
        <v>9</v>
      </c>
      <c r="C11" s="1">
        <v>24452</v>
      </c>
      <c r="D11" s="5">
        <f t="shared" si="0"/>
        <v>0.12573306149103614</v>
      </c>
      <c r="E11" s="6">
        <f t="shared" si="1"/>
        <v>160.30965340107107</v>
      </c>
      <c r="G11" s="5">
        <f>C11*1.5/388951</f>
        <v>0.09429979611827712</v>
      </c>
      <c r="H11" s="5">
        <f>G11*1275</f>
        <v>120.23224005080333</v>
      </c>
    </row>
    <row r="12" spans="1:8" ht="12.75">
      <c r="A12" t="s">
        <v>10</v>
      </c>
      <c r="C12" s="1">
        <v>15092</v>
      </c>
      <c r="D12" s="5">
        <f t="shared" si="0"/>
        <v>0.07760360559556345</v>
      </c>
      <c r="E12" s="6">
        <f t="shared" si="1"/>
        <v>98.9445971343434</v>
      </c>
      <c r="G12" s="5">
        <f>C12*1.5/388951</f>
        <v>0.05820270419667259</v>
      </c>
      <c r="H12" s="5">
        <f>G12*1275</f>
        <v>74.20844785075755</v>
      </c>
    </row>
    <row r="13" spans="1:8" ht="12.75">
      <c r="A13" t="s">
        <v>3</v>
      </c>
      <c r="C13" s="1">
        <v>21188</v>
      </c>
      <c r="D13" s="5">
        <f t="shared" si="0"/>
        <v>0.10894945635825593</v>
      </c>
      <c r="E13" s="6">
        <f t="shared" si="1"/>
        <v>138.9105568567763</v>
      </c>
      <c r="G13" s="5">
        <f t="shared" si="2"/>
        <v>0.08171209226869194</v>
      </c>
      <c r="H13" s="5">
        <f t="shared" si="3"/>
        <v>104.18291764258223</v>
      </c>
    </row>
    <row r="14" spans="1:8" ht="12.75">
      <c r="A14" t="s">
        <v>11</v>
      </c>
      <c r="C14" s="1">
        <v>14941</v>
      </c>
      <c r="D14" s="5">
        <f t="shared" si="0"/>
        <v>0.07682715817673691</v>
      </c>
      <c r="E14" s="6">
        <f t="shared" si="1"/>
        <v>97.95462667533955</v>
      </c>
      <c r="G14" s="5">
        <f>C14*1.5/388951</f>
        <v>0.05762036863255269</v>
      </c>
      <c r="H14" s="5">
        <f>G14*1275</f>
        <v>73.46597000650468</v>
      </c>
    </row>
    <row r="15" spans="1:8" ht="12.75">
      <c r="A15" t="s">
        <v>12</v>
      </c>
      <c r="C15" s="1">
        <v>14829</v>
      </c>
      <c r="D15" s="5">
        <f t="shared" si="0"/>
        <v>0.07625125015747485</v>
      </c>
      <c r="E15" s="6">
        <f t="shared" si="1"/>
        <v>97.22034395078043</v>
      </c>
      <c r="G15" s="5">
        <f>C15*1.5/388951</f>
        <v>0.05718843761810614</v>
      </c>
      <c r="H15" s="5">
        <f>G15*1275</f>
        <v>72.91525796308532</v>
      </c>
    </row>
    <row r="16" spans="1:8" ht="12.75">
      <c r="A16" t="s">
        <v>13</v>
      </c>
      <c r="C16" s="1">
        <v>3813</v>
      </c>
      <c r="D16" s="5">
        <f t="shared" si="0"/>
        <v>0.0196065828343416</v>
      </c>
      <c r="E16" s="6">
        <f t="shared" si="1"/>
        <v>24.99839311378554</v>
      </c>
      <c r="G16" s="5">
        <f>C16*1.5/388951</f>
        <v>0.0147049371257562</v>
      </c>
      <c r="H16" s="5">
        <f>G16*1275</f>
        <v>18.748794835339154</v>
      </c>
    </row>
    <row r="17" spans="1:8" ht="12.75">
      <c r="A17" t="s">
        <v>14</v>
      </c>
      <c r="C17" s="1">
        <v>14792</v>
      </c>
      <c r="D17" s="5">
        <f t="shared" si="0"/>
        <v>0.07606099482968291</v>
      </c>
      <c r="E17" s="6">
        <f t="shared" si="1"/>
        <v>96.97776840784572</v>
      </c>
      <c r="G17" s="5">
        <f>C17*1.5/388951</f>
        <v>0.05704574612226219</v>
      </c>
      <c r="H17" s="5">
        <f>G17*1275</f>
        <v>72.73332630588429</v>
      </c>
    </row>
    <row r="18" spans="1:8" ht="12.75">
      <c r="A18" t="s">
        <v>4</v>
      </c>
      <c r="C18" s="1">
        <v>22505</v>
      </c>
      <c r="D18" s="5">
        <f t="shared" si="0"/>
        <v>0.11572151762047148</v>
      </c>
      <c r="E18" s="6">
        <f t="shared" si="1"/>
        <v>147.54493496610112</v>
      </c>
      <c r="G18" s="5">
        <f t="shared" si="2"/>
        <v>0.0867911382153536</v>
      </c>
      <c r="H18" s="5">
        <f t="shared" si="3"/>
        <v>110.65870122457584</v>
      </c>
    </row>
    <row r="19" spans="1:8" ht="12.75">
      <c r="A19" t="s">
        <v>15</v>
      </c>
      <c r="C19" s="1">
        <v>4977</v>
      </c>
      <c r="D19" s="5">
        <f t="shared" si="0"/>
        <v>0.025591912605958077</v>
      </c>
      <c r="E19" s="6">
        <f t="shared" si="1"/>
        <v>32.62968857259655</v>
      </c>
      <c r="G19" s="5">
        <f>C19*1.5/388951</f>
        <v>0.01919393445446856</v>
      </c>
      <c r="H19" s="5">
        <f>G19*1275</f>
        <v>24.472266429447412</v>
      </c>
    </row>
    <row r="20" spans="1:8" ht="12.75">
      <c r="A20" t="s">
        <v>5</v>
      </c>
      <c r="C20" s="1">
        <v>8526</v>
      </c>
      <c r="D20" s="5">
        <f t="shared" si="0"/>
        <v>0.043840997966324805</v>
      </c>
      <c r="E20" s="6">
        <f t="shared" si="1"/>
        <v>55.89727240706413</v>
      </c>
      <c r="G20" s="5">
        <f t="shared" si="2"/>
        <v>0.03288074847474361</v>
      </c>
      <c r="H20" s="5">
        <f t="shared" si="3"/>
        <v>41.9229543052981</v>
      </c>
    </row>
    <row r="21" spans="2:8" ht="12.75" hidden="1">
      <c r="B21" s="7"/>
      <c r="C21" s="8"/>
      <c r="D21" s="5"/>
      <c r="E21" s="6"/>
      <c r="G21" s="5">
        <f t="shared" si="2"/>
        <v>0</v>
      </c>
      <c r="H21" s="5">
        <f t="shared" si="3"/>
        <v>0</v>
      </c>
    </row>
    <row r="22" spans="3:8" ht="12.75" hidden="1">
      <c r="C22" s="1"/>
      <c r="D22" s="5"/>
      <c r="E22" s="6"/>
      <c r="G22" s="5">
        <f t="shared" si="2"/>
        <v>0</v>
      </c>
      <c r="H22" s="5">
        <f t="shared" si="3"/>
        <v>0</v>
      </c>
    </row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3" spans="2:7" ht="12.75">
      <c r="B33" s="7"/>
      <c r="C33" s="8"/>
      <c r="D33" s="5"/>
      <c r="E33" s="6"/>
      <c r="G33" s="5"/>
    </row>
    <row r="34" ht="12.75">
      <c r="C34" s="1"/>
    </row>
    <row r="35" spans="1:8" ht="13.5" thickBot="1">
      <c r="A35" s="2"/>
      <c r="B35" s="3" t="s">
        <v>16</v>
      </c>
      <c r="C35" s="4">
        <v>388951</v>
      </c>
      <c r="D35" s="6">
        <f>SUM(D5:D31)</f>
        <v>2.0000000000000004</v>
      </c>
      <c r="E35" s="6">
        <f>SUM(E5:E31)</f>
        <v>2549.9999999999995</v>
      </c>
      <c r="F35" s="6"/>
      <c r="G35" s="12">
        <f>SUM(G5:G31)</f>
        <v>1.5000000000000002</v>
      </c>
      <c r="H35" s="12">
        <f>SUM(H5:H31)</f>
        <v>1912.5000000000002</v>
      </c>
    </row>
    <row r="36" spans="4:8" ht="13.5" thickTop="1">
      <c r="D36" s="9" t="s">
        <v>30</v>
      </c>
      <c r="E36" s="9" t="s">
        <v>31</v>
      </c>
      <c r="G36" s="9" t="s">
        <v>30</v>
      </c>
      <c r="H36" s="10" t="s">
        <v>31</v>
      </c>
    </row>
  </sheetData>
  <printOptions/>
  <pageMargins left="0.75" right="0.75" top="1" bottom="1" header="0.5" footer="0.5"/>
  <pageSetup horizontalDpi="300" verticalDpi="3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de Bruyne</dc:creator>
  <cp:keywords/>
  <dc:description/>
  <cp:lastModifiedBy>admin</cp:lastModifiedBy>
  <cp:lastPrinted>2005-07-19T19:24:32Z</cp:lastPrinted>
  <dcterms:created xsi:type="dcterms:W3CDTF">2005-04-19T21:09:30Z</dcterms:created>
  <dcterms:modified xsi:type="dcterms:W3CDTF">2005-08-03T07:02:41Z</dcterms:modified>
  <cp:category/>
  <cp:version/>
  <cp:contentType/>
  <cp:contentStatus/>
</cp:coreProperties>
</file>